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KP 018-2024\1) výzva\"/>
    </mc:Choice>
  </mc:AlternateContent>
  <xr:revisionPtr revIDLastSave="0" documentId="13_ncr:1_{3BFF61C4-0371-403E-A535-DD1BE16A1E11}"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KP!$A$6:$T$43</definedName>
    <definedName name="_xlnm.Print_Area" localSheetId="0">KP!$B$1:$T$46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J27" i="1"/>
  <c r="K28" i="1"/>
  <c r="K30" i="1"/>
  <c r="J36" i="1"/>
  <c r="J42" i="1"/>
  <c r="G27" i="1"/>
  <c r="G28" i="1"/>
  <c r="G29" i="1"/>
  <c r="G30" i="1"/>
  <c r="G31" i="1"/>
  <c r="G32" i="1"/>
  <c r="G33" i="1"/>
  <c r="G34" i="1"/>
  <c r="G35" i="1"/>
  <c r="G36" i="1"/>
  <c r="G37" i="1"/>
  <c r="G38" i="1"/>
  <c r="G39" i="1"/>
  <c r="G40" i="1"/>
  <c r="G41" i="1"/>
  <c r="G42" i="1"/>
  <c r="G43" i="1"/>
  <c r="K27" i="1"/>
  <c r="J28" i="1"/>
  <c r="J29" i="1"/>
  <c r="K29" i="1"/>
  <c r="J31" i="1"/>
  <c r="K31" i="1"/>
  <c r="J32" i="1"/>
  <c r="K32" i="1"/>
  <c r="J33" i="1"/>
  <c r="K33" i="1"/>
  <c r="J34" i="1"/>
  <c r="K34" i="1"/>
  <c r="J35" i="1"/>
  <c r="K35" i="1"/>
  <c r="J37" i="1"/>
  <c r="K37" i="1"/>
  <c r="J38" i="1"/>
  <c r="K38" i="1"/>
  <c r="J39" i="1"/>
  <c r="K39" i="1"/>
  <c r="J40" i="1"/>
  <c r="K40" i="1"/>
  <c r="J41" i="1"/>
  <c r="K41" i="1"/>
  <c r="J43" i="1"/>
  <c r="K43" i="1"/>
  <c r="G22" i="1"/>
  <c r="G23" i="1"/>
  <c r="G24" i="1"/>
  <c r="G25" i="1"/>
  <c r="G26" i="1"/>
  <c r="J22" i="1"/>
  <c r="K22" i="1"/>
  <c r="J23" i="1"/>
  <c r="K23" i="1"/>
  <c r="J25" i="1"/>
  <c r="K25" i="1"/>
  <c r="J26" i="1"/>
  <c r="K26" i="1"/>
  <c r="J7" i="1"/>
  <c r="G12" i="1"/>
  <c r="G13" i="1"/>
  <c r="G14" i="1"/>
  <c r="G15" i="1"/>
  <c r="G16" i="1"/>
  <c r="G17" i="1"/>
  <c r="G18" i="1"/>
  <c r="G19" i="1"/>
  <c r="G20" i="1"/>
  <c r="G21" i="1"/>
  <c r="J30" i="1" l="1"/>
  <c r="K24" i="1"/>
  <c r="K42" i="1"/>
  <c r="K36"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46" i="1" l="1"/>
  <c r="H46" i="1"/>
</calcChain>
</file>

<file path=xl/sharedStrings.xml><?xml version="1.0" encoding="utf-8"?>
<sst xmlns="http://schemas.openxmlformats.org/spreadsheetml/2006/main" count="162" uniqueCount="111">
  <si>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</si>
  <si>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</si>
  <si>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</si>
  <si>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</si>
  <si>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</si>
  <si>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</si>
  <si>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</si>
  <si>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</si>
  <si>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</si>
  <si>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</si>
  <si>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</si>
  <si>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</si>
  <si>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</si>
  <si>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</si>
  <si>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</si>
  <si>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</si>
  <si>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</si>
  <si>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</si>
  <si>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</si>
  <si>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</si>
  <si>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</si>
  <si>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</si>
  <si>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</si>
  <si>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</si>
  <si>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</si>
  <si>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</si>
  <si>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</si>
  <si>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</si>
  <si>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018 - 2024</t>
  </si>
  <si>
    <t>ks</t>
  </si>
  <si>
    <t>Odkladač dokumentů, pro dokumenty do formátu A4+, transparentní materiál, stohování kolmo i dvěma způsoby předsazeně, rozměry 255 x 70 x 360 mm (š x v x h).</t>
  </si>
  <si>
    <t>Obálky B4 , 250 x 353 mm</t>
  </si>
  <si>
    <t>Samolepící bílé.</t>
  </si>
  <si>
    <t>Lepicí guma - snímatelné čtverečky</t>
  </si>
  <si>
    <t>bal</t>
  </si>
  <si>
    <t>Lepicí páska s odvíječem lepenky 19mm</t>
  </si>
  <si>
    <t>Lepicí páska 33 m x 19 mm, transparentní, odvíječ s kovovým nožem.</t>
  </si>
  <si>
    <t>Stiskací mechanismus, vyměnitelná gelová náplň, plastové tělo, jehlový hrot 0,5 mm pro tenké psaní.</t>
  </si>
  <si>
    <t>Popisovač lihový 1mm - sada 4ks</t>
  </si>
  <si>
    <t>sada</t>
  </si>
  <si>
    <t>Popisovač CD/DVD  1 mm</t>
  </si>
  <si>
    <t>Popisovač na flipchart 2,5 mm - sada 4ks</t>
  </si>
  <si>
    <t>Nástěnka samolepící korek 58,5x46cm</t>
  </si>
  <si>
    <t>Umožňuje snadné nalepování dokumentů.</t>
  </si>
  <si>
    <t xml:space="preserve">Laminovací folie A4/250 mic </t>
  </si>
  <si>
    <t>Antistatické, průzračně čiré. Min. 100 listů v balení.</t>
  </si>
  <si>
    <t xml:space="preserve">Křída bílá  </t>
  </si>
  <si>
    <t>Sada bílých školních kříd, min. 100 ks v balení.</t>
  </si>
  <si>
    <t>Lepicí páska 48-50mm x 66m transparentní</t>
  </si>
  <si>
    <t>Kvalitní lepicí páska průhledná.</t>
  </si>
  <si>
    <t>Lepicí páska 48-50mm x 66m hnědá</t>
  </si>
  <si>
    <t>Kvalitní balicí páska hnědá.</t>
  </si>
  <si>
    <t>Box na formát A4, polypropylen min. 0,5 mm, kapacita 250 - 300 listů (80 g/m2), zajišťovací gumička.</t>
  </si>
  <si>
    <t>Kvalitní průhledný polypropylen, zavírání jedním drukem (patentem) na delší straně.</t>
  </si>
  <si>
    <t>Obálka plastová PVC s patentem /druk/ A4 - mix barev</t>
  </si>
  <si>
    <t>Polypropylen min. 500 mic., formát A4, průměr kroužků 15 mm, šíře hřbetu 2 cm, čtyřkroužková mechanika, kapacita cca 70 listů, potiskovatelné.</t>
  </si>
  <si>
    <t xml:space="preserve">Pro vkládání dokumentů do velikosti A4, prešpán 350 g. </t>
  </si>
  <si>
    <t>Pro vkládání dokumentů do velikosti A4, prešpán.</t>
  </si>
  <si>
    <t>Čiré, min. 45 mic., balení 100 ks.</t>
  </si>
  <si>
    <t>Nezávěsné hladké PVC obaly, vkládání na šířku i na výšku, min. 150 mic, min. 10 ks v balení.</t>
  </si>
  <si>
    <t>Min. 50 listů, lepená vazba.</t>
  </si>
  <si>
    <t xml:space="preserve">Min. 50 listů, lepená vazba. </t>
  </si>
  <si>
    <t xml:space="preserve">Papír kancelářský A3 kvalita"B"  </t>
  </si>
  <si>
    <t xml:space="preserve">Papír kancelářský A4 kvalita "A" </t>
  </si>
  <si>
    <t>Lepicí tyčinka  min. 40g</t>
  </si>
  <si>
    <t>Vysoká lepicí síla a okamžitá přilnavost. Vhodné na  papír, karton, nevysychá, neobsahuje rozpouštědla.</t>
  </si>
  <si>
    <t>Propisovací tužka</t>
  </si>
  <si>
    <t xml:space="preserve">Vyměnitelná náplň F - 411, modrý inkoust, jehlový hrot 0,5 mm pro extra jemné psaní, plastové tělo, pogumovaný úchop pro příjemnější držení, stiskací mechanismus, kovový hrot. </t>
  </si>
  <si>
    <t>Popisovač - 0,3 mm - sada 4ks</t>
  </si>
  <si>
    <t>Velmi jemný plastický hrot, šíře stopy 0,3 mm. Sada: barvy černá, zelená, červená, modrá.</t>
  </si>
  <si>
    <t>Klínový hrot, šíře stopy 1-4 mm, ventilační uzávěr, vhodný i na faxový papír. 4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</si>
  <si>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</si>
  <si>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</si>
  <si>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</si>
  <si>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 ml.</t>
  </si>
  <si>
    <t>Korekční strojek jednorázový</t>
  </si>
  <si>
    <t>Šíře min. 4,2 mm, návin min. 6 m, korekční roller ve tvaru pera, suchá korekce, kryje okamžitě, korekce na běžném i faxovém papíru, nezanechává stopy či skvrny na fotokopiích.</t>
  </si>
  <si>
    <t>Křída bílá bezprašná</t>
  </si>
  <si>
    <t>21 dní</t>
  </si>
  <si>
    <t>NE</t>
  </si>
  <si>
    <t>SKM - Petra Reinvartová,
Tel.: 775 321 117</t>
  </si>
  <si>
    <t>Univerzitní 22,
301 00 Plzeň,
budova Fakulta strojní - Campus cafe,
místnost UV 111</t>
  </si>
  <si>
    <t>PS - Josef Brejcha,
Tel.: 37763 1746,
728 504 033</t>
  </si>
  <si>
    <t>Univerzitní 22, 
301 00 Plzeň,
Fakulta strojní - Provoz a služby - Správa budov,
místnost UK 010</t>
  </si>
  <si>
    <t>KEI - Jolana Vítková,
Tel.: 37763 4201</t>
  </si>
  <si>
    <t>Univerzitní 26, 
301 00 Plzeň,
Fakulta elektrotechnická - Katedra elektroniky a informačních technologií,
místnost EK 516</t>
  </si>
  <si>
    <t>KME - Jana Nocarová,
Tel.: 37763 2301</t>
  </si>
  <si>
    <t>Univerzitní 8, 
301 00 Plzeň,
Fakulta aplikovaných věd - Katedra mechaniky,
místnost UN 432</t>
  </si>
  <si>
    <r>
      <t xml:space="preserve">Odkladač dokumentů stohovatelný - </t>
    </r>
    <r>
      <rPr>
        <b/>
        <sz val="11"/>
        <rFont val="Calibri"/>
        <family val="2"/>
        <charset val="238"/>
      </rPr>
      <t>čirý</t>
    </r>
  </si>
  <si>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</si>
  <si>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r>
      <t>Gelové pero 0,5 mm -</t>
    </r>
    <r>
      <rPr>
        <b/>
        <sz val="11"/>
        <rFont val="Calibri"/>
        <family val="2"/>
        <charset val="238"/>
      </rPr>
      <t xml:space="preserve"> černé</t>
    </r>
  </si>
  <si>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</si>
  <si>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</si>
  <si>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Obálka plastová PVC s patentem /druk/  A6 - mix barev</t>
  </si>
  <si>
    <t>Obálka plastová PVC s patentem /druk/ A5 - mix barev</t>
  </si>
  <si>
    <r>
      <t xml:space="preserve">Pořadač 4-kroužkový A4 - 2 cm - </t>
    </r>
    <r>
      <rPr>
        <b/>
        <sz val="11"/>
        <rFont val="Calibri"/>
        <family val="2"/>
        <charset val="238"/>
      </rPr>
      <t>žlutý</t>
    </r>
  </si>
  <si>
    <r>
      <t>Desky odkládací A4, bez klop, prešpán -</t>
    </r>
    <r>
      <rPr>
        <b/>
        <sz val="11"/>
        <rFont val="Calibri"/>
        <family val="2"/>
        <charset val="238"/>
      </rPr>
      <t xml:space="preserve"> zelené </t>
    </r>
  </si>
  <si>
    <r>
      <t>Desky odkládací A4, 3 klopy, prešpán -</t>
    </r>
    <r>
      <rPr>
        <b/>
        <sz val="11"/>
        <rFont val="Calibri"/>
        <family val="2"/>
        <charset val="238"/>
      </rPr>
      <t xml:space="preserve"> zelené</t>
    </r>
  </si>
  <si>
    <r>
      <t>Obaly "L" A4 -</t>
    </r>
    <r>
      <rPr>
        <b/>
        <sz val="11"/>
        <rFont val="Calibri"/>
        <family val="2"/>
        <charset val="238"/>
      </rPr>
      <t xml:space="preserve"> čiré</t>
    </r>
  </si>
  <si>
    <r>
      <t xml:space="preserve">Euroobal A4 - </t>
    </r>
    <r>
      <rPr>
        <b/>
        <sz val="11"/>
        <rFont val="Calibri"/>
        <family val="2"/>
        <charset val="238"/>
      </rPr>
      <t>hladký</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</si>
  <si>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</si>
  <si>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Blok A4 lepený </t>
    </r>
    <r>
      <rPr>
        <b/>
        <sz val="11"/>
        <rFont val="Calibri"/>
        <family val="2"/>
        <charset val="238"/>
      </rPr>
      <t>linkovaný</t>
    </r>
  </si>
  <si>
    <r>
      <t>Blok A5 lepený</t>
    </r>
    <r>
      <rPr>
        <b/>
        <sz val="11"/>
        <rFont val="Calibri"/>
        <family val="2"/>
        <charset val="238"/>
      </rPr>
      <t xml:space="preserve"> linkovaný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</si>
  <si>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</si>
  <si>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Gelové pero 0,5 mm - </t>
    </r>
    <r>
      <rPr>
        <b/>
        <sz val="11"/>
        <rFont val="Calibri"/>
        <family val="2"/>
        <charset val="238"/>
      </rPr>
      <t>červené</t>
    </r>
  </si>
  <si>
    <t>Zvýrazňovač 1-4 mm - sada 4ks</t>
  </si>
  <si>
    <t>Bezprašné bílé křídy. Kulaté tělo o délce 8 cm a průměru cca 1 cm. 
1bal/ 100ks</t>
  </si>
  <si>
    <t>Box na spisy s gumou - (PP min. 0,5 mm) - mix barev</t>
  </si>
  <si>
    <r>
      <t>Permanentní popisovač, kulatý hrot, šíře st</t>
    </r>
    <r>
      <rPr>
        <sz val="11"/>
        <rFont val="Calibri"/>
        <family val="2"/>
        <charset val="238"/>
      </rPr>
      <t>opy 2 mm</t>
    </r>
    <r>
      <rPr>
        <sz val="11"/>
        <color indexed="8"/>
        <rFont val="Calibri"/>
        <family val="2"/>
        <charset val="238"/>
      </rPr>
      <t xml:space="preserve">, popisovač se speciálním inkoustem pro popis CD a DVD. </t>
    </r>
  </si>
  <si>
    <r>
      <t>Sešit</t>
    </r>
    <r>
      <rPr>
        <sz val="11"/>
        <rFont val="Calibri"/>
        <family val="2"/>
        <charset val="238"/>
      </rPr>
      <t>í min. 25</t>
    </r>
    <r>
      <rPr>
        <sz val="11"/>
        <color indexed="8"/>
        <rFont val="Calibri"/>
        <family val="2"/>
        <charset val="238"/>
      </rPr>
      <t xml:space="preserve"> listů, spojovače 24/6 i 26/6.</t>
    </r>
  </si>
  <si>
    <t>Sešívačka min. 25 listů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</si>
</sst>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5">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93"/>
  <sheetViews>
    <sheetView tabSelected="1" zoomScale="70" zoomScaleNormal="70" workbookViewId="0">
      <selection activeCell="I15" sqref="I15"/>
    </sheetView>
  </sheetViews>
  <sheetFormatPr defaultRowHeight="15" x14ac:dyDescent="0.25"/>
  <cols>
    <col min="1" max="1" width="2.7109375" style="1" bestFit="1" customWidth="1"/>
    <col min="2" max="2" width="5.5703125" style="1" bestFit="1" customWidth="1"/>
    <col min="3" max="3" width="63.5703125" style="5" customWidth="1"/>
    <col min="4" max="4" width="12.42578125" style="137" customWidth="1"/>
    <col min="5" max="5" width="11.140625" style="4" customWidth="1"/>
    <col min="6" max="6" width="127.71093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28</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48" customHeight="1" thickTop="1" x14ac:dyDescent="0.25">
      <c r="A7" s="32"/>
      <c r="B7" s="33">
        <v>1</v>
      </c>
      <c r="C7" s="34" t="s">
        <v>88</v>
      </c>
      <c r="D7" s="35">
        <v>2</v>
      </c>
      <c r="E7" s="36" t="s">
        <v>29</v>
      </c>
      <c r="F7" s="37" t="s">
        <v>30</v>
      </c>
      <c r="G7" s="38">
        <f t="shared" ref="G7:G21" si="0">D7*H7</f>
        <v>158</v>
      </c>
      <c r="H7" s="39">
        <v>79</v>
      </c>
      <c r="I7" s="138"/>
      <c r="J7" s="40">
        <f t="shared" ref="J7:J21" si="1">D7*I7</f>
        <v>0</v>
      </c>
      <c r="K7" s="41" t="str">
        <f t="shared" ref="K7:K21" si="2">IF(ISNUMBER(I7), IF(I7&gt;H7,"NEVYHOVUJE","VYHOVUJE")," ")</f>
        <v xml:space="preserve"> </v>
      </c>
      <c r="L7" s="42" t="s">
        <v>27</v>
      </c>
      <c r="M7" s="43" t="s">
        <v>79</v>
      </c>
      <c r="N7" s="44"/>
      <c r="O7" s="44"/>
      <c r="P7" s="45" t="s">
        <v>80</v>
      </c>
      <c r="Q7" s="45" t="s">
        <v>81</v>
      </c>
      <c r="R7" s="46" t="s">
        <v>78</v>
      </c>
      <c r="S7" s="44"/>
      <c r="T7" s="43" t="s">
        <v>12</v>
      </c>
    </row>
    <row r="8" spans="1:20" ht="25.5" customHeight="1" x14ac:dyDescent="0.25">
      <c r="A8" s="27"/>
      <c r="B8" s="47">
        <v>2</v>
      </c>
      <c r="C8" s="48" t="s">
        <v>31</v>
      </c>
      <c r="D8" s="49">
        <v>50</v>
      </c>
      <c r="E8" s="50" t="s">
        <v>29</v>
      </c>
      <c r="F8" s="51" t="s">
        <v>32</v>
      </c>
      <c r="G8" s="52">
        <f t="shared" si="0"/>
        <v>114.99999999999999</v>
      </c>
      <c r="H8" s="53">
        <v>2.2999999999999998</v>
      </c>
      <c r="I8" s="139"/>
      <c r="J8" s="54">
        <f t="shared" si="1"/>
        <v>0</v>
      </c>
      <c r="K8" s="55" t="str">
        <f t="shared" si="2"/>
        <v xml:space="preserve"> </v>
      </c>
      <c r="L8" s="56"/>
      <c r="M8" s="57"/>
      <c r="N8" s="58"/>
      <c r="O8" s="58"/>
      <c r="P8" s="59"/>
      <c r="Q8" s="59"/>
      <c r="R8" s="60"/>
      <c r="S8" s="58"/>
      <c r="T8" s="57"/>
    </row>
    <row r="9" spans="1:20" ht="52.5" customHeight="1" x14ac:dyDescent="0.25">
      <c r="A9" s="27"/>
      <c r="B9" s="47">
        <v>3</v>
      </c>
      <c r="C9" s="48" t="s">
        <v>33</v>
      </c>
      <c r="D9" s="49">
        <v>3</v>
      </c>
      <c r="E9" s="50" t="s">
        <v>34</v>
      </c>
      <c r="F9" s="51" t="s">
        <v>89</v>
      </c>
      <c r="G9" s="52">
        <f t="shared" si="0"/>
        <v>150</v>
      </c>
      <c r="H9" s="53">
        <v>50</v>
      </c>
      <c r="I9" s="139"/>
      <c r="J9" s="54">
        <f t="shared" si="1"/>
        <v>0</v>
      </c>
      <c r="K9" s="55" t="str">
        <f t="shared" si="2"/>
        <v xml:space="preserve"> </v>
      </c>
      <c r="L9" s="56"/>
      <c r="M9" s="57"/>
      <c r="N9" s="58"/>
      <c r="O9" s="58"/>
      <c r="P9" s="59"/>
      <c r="Q9" s="59"/>
      <c r="R9" s="60"/>
      <c r="S9" s="58"/>
      <c r="T9" s="57"/>
    </row>
    <row r="10" spans="1:20" ht="25.5" customHeight="1" x14ac:dyDescent="0.25">
      <c r="A10" s="27"/>
      <c r="B10" s="47">
        <v>4</v>
      </c>
      <c r="C10" s="48" t="s">
        <v>35</v>
      </c>
      <c r="D10" s="49">
        <v>2</v>
      </c>
      <c r="E10" s="50" t="s">
        <v>29</v>
      </c>
      <c r="F10" s="51" t="s">
        <v>36</v>
      </c>
      <c r="G10" s="52">
        <f t="shared" si="0"/>
        <v>80</v>
      </c>
      <c r="H10" s="53">
        <v>40</v>
      </c>
      <c r="I10" s="139"/>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90</v>
      </c>
      <c r="D11" s="49">
        <v>5</v>
      </c>
      <c r="E11" s="61" t="s">
        <v>29</v>
      </c>
      <c r="F11" s="62" t="s">
        <v>37</v>
      </c>
      <c r="G11" s="52">
        <f t="shared" si="0"/>
        <v>75</v>
      </c>
      <c r="H11" s="53">
        <v>15</v>
      </c>
      <c r="I11" s="139"/>
      <c r="J11" s="54">
        <f t="shared" si="1"/>
        <v>0</v>
      </c>
      <c r="K11" s="55" t="str">
        <f t="shared" si="2"/>
        <v xml:space="preserve"> </v>
      </c>
      <c r="L11" s="56"/>
      <c r="M11" s="57"/>
      <c r="N11" s="58"/>
      <c r="O11" s="58"/>
      <c r="P11" s="59"/>
      <c r="Q11" s="59"/>
      <c r="R11" s="60"/>
      <c r="S11" s="58"/>
      <c r="T11" s="57"/>
    </row>
    <row r="12" spans="1:20" ht="30" x14ac:dyDescent="0.25">
      <c r="A12" s="27"/>
      <c r="B12" s="47">
        <v>6</v>
      </c>
      <c r="C12" s="48" t="s">
        <v>38</v>
      </c>
      <c r="D12" s="49">
        <v>1</v>
      </c>
      <c r="E12" s="50" t="s">
        <v>39</v>
      </c>
      <c r="F12" s="51" t="s">
        <v>91</v>
      </c>
      <c r="G12" s="52">
        <f t="shared" si="0"/>
        <v>55</v>
      </c>
      <c r="H12" s="53">
        <v>55</v>
      </c>
      <c r="I12" s="139"/>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40</v>
      </c>
      <c r="D13" s="49">
        <v>3</v>
      </c>
      <c r="E13" s="50" t="s">
        <v>29</v>
      </c>
      <c r="F13" s="51" t="s">
        <v>108</v>
      </c>
      <c r="G13" s="52">
        <f t="shared" si="0"/>
        <v>45</v>
      </c>
      <c r="H13" s="53">
        <v>15</v>
      </c>
      <c r="I13" s="139"/>
      <c r="J13" s="54">
        <f t="shared" si="1"/>
        <v>0</v>
      </c>
      <c r="K13" s="55" t="str">
        <f t="shared" si="2"/>
        <v xml:space="preserve"> </v>
      </c>
      <c r="L13" s="56"/>
      <c r="M13" s="57"/>
      <c r="N13" s="58"/>
      <c r="O13" s="58"/>
      <c r="P13" s="59"/>
      <c r="Q13" s="59"/>
      <c r="R13" s="60"/>
      <c r="S13" s="58"/>
      <c r="T13" s="57"/>
    </row>
    <row r="14" spans="1:20" ht="39" customHeight="1" x14ac:dyDescent="0.25">
      <c r="A14" s="27"/>
      <c r="B14" s="47">
        <v>8</v>
      </c>
      <c r="C14" s="48" t="s">
        <v>41</v>
      </c>
      <c r="D14" s="49">
        <v>1</v>
      </c>
      <c r="E14" s="50" t="s">
        <v>39</v>
      </c>
      <c r="F14" s="51" t="s">
        <v>92</v>
      </c>
      <c r="G14" s="52">
        <f t="shared" si="0"/>
        <v>60</v>
      </c>
      <c r="H14" s="53">
        <v>60</v>
      </c>
      <c r="I14" s="139"/>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42</v>
      </c>
      <c r="D15" s="49">
        <v>1</v>
      </c>
      <c r="E15" s="50" t="s">
        <v>29</v>
      </c>
      <c r="F15" s="51" t="s">
        <v>43</v>
      </c>
      <c r="G15" s="52">
        <f t="shared" si="0"/>
        <v>180</v>
      </c>
      <c r="H15" s="53">
        <v>180</v>
      </c>
      <c r="I15" s="139"/>
      <c r="J15" s="54">
        <f t="shared" si="1"/>
        <v>0</v>
      </c>
      <c r="K15" s="55" t="str">
        <f t="shared" si="2"/>
        <v xml:space="preserve"> </v>
      </c>
      <c r="L15" s="56"/>
      <c r="M15" s="57"/>
      <c r="N15" s="58"/>
      <c r="O15" s="58"/>
      <c r="P15" s="59"/>
      <c r="Q15" s="59"/>
      <c r="R15" s="60"/>
      <c r="S15" s="58"/>
      <c r="T15" s="57"/>
    </row>
    <row r="16" spans="1:20" ht="25.5" customHeight="1" thickBot="1" x14ac:dyDescent="0.3">
      <c r="A16" s="27"/>
      <c r="B16" s="63">
        <v>10</v>
      </c>
      <c r="C16" s="64" t="s">
        <v>44</v>
      </c>
      <c r="D16" s="65">
        <v>2</v>
      </c>
      <c r="E16" s="66" t="s">
        <v>34</v>
      </c>
      <c r="F16" s="67" t="s">
        <v>45</v>
      </c>
      <c r="G16" s="68">
        <f t="shared" si="0"/>
        <v>1300</v>
      </c>
      <c r="H16" s="69">
        <v>650</v>
      </c>
      <c r="I16" s="140"/>
      <c r="J16" s="70">
        <f t="shared" si="1"/>
        <v>0</v>
      </c>
      <c r="K16" s="71" t="str">
        <f t="shared" si="2"/>
        <v xml:space="preserve"> </v>
      </c>
      <c r="L16" s="56"/>
      <c r="M16" s="57"/>
      <c r="N16" s="58"/>
      <c r="O16" s="58"/>
      <c r="P16" s="59"/>
      <c r="Q16" s="59"/>
      <c r="R16" s="60"/>
      <c r="S16" s="58"/>
      <c r="T16" s="57"/>
    </row>
    <row r="17" spans="1:20" ht="82.5" customHeight="1" thickBot="1" x14ac:dyDescent="0.3">
      <c r="A17" s="27"/>
      <c r="B17" s="72">
        <v>11</v>
      </c>
      <c r="C17" s="73" t="s">
        <v>46</v>
      </c>
      <c r="D17" s="74">
        <v>10</v>
      </c>
      <c r="E17" s="75" t="s">
        <v>34</v>
      </c>
      <c r="F17" s="76" t="s">
        <v>47</v>
      </c>
      <c r="G17" s="77">
        <f t="shared" si="0"/>
        <v>900</v>
      </c>
      <c r="H17" s="78">
        <v>90</v>
      </c>
      <c r="I17" s="141"/>
      <c r="J17" s="79">
        <f t="shared" si="1"/>
        <v>0</v>
      </c>
      <c r="K17" s="80" t="str">
        <f t="shared" si="2"/>
        <v xml:space="preserve"> </v>
      </c>
      <c r="L17" s="81" t="s">
        <v>27</v>
      </c>
      <c r="M17" s="81" t="s">
        <v>79</v>
      </c>
      <c r="N17" s="82"/>
      <c r="O17" s="82"/>
      <c r="P17" s="81" t="s">
        <v>82</v>
      </c>
      <c r="Q17" s="81" t="s">
        <v>83</v>
      </c>
      <c r="R17" s="83" t="s">
        <v>78</v>
      </c>
      <c r="S17" s="82"/>
      <c r="T17" s="84" t="s">
        <v>12</v>
      </c>
    </row>
    <row r="18" spans="1:20" ht="53.25" customHeight="1" x14ac:dyDescent="0.25">
      <c r="A18" s="27"/>
      <c r="B18" s="85">
        <v>12</v>
      </c>
      <c r="C18" s="86" t="s">
        <v>48</v>
      </c>
      <c r="D18" s="87">
        <v>5</v>
      </c>
      <c r="E18" s="88" t="s">
        <v>29</v>
      </c>
      <c r="F18" s="89" t="s">
        <v>49</v>
      </c>
      <c r="G18" s="90">
        <f t="shared" si="0"/>
        <v>150</v>
      </c>
      <c r="H18" s="91">
        <v>30</v>
      </c>
      <c r="I18" s="142"/>
      <c r="J18" s="92">
        <f t="shared" si="1"/>
        <v>0</v>
      </c>
      <c r="K18" s="93" t="str">
        <f t="shared" si="2"/>
        <v xml:space="preserve"> </v>
      </c>
      <c r="L18" s="94" t="s">
        <v>27</v>
      </c>
      <c r="M18" s="94" t="s">
        <v>79</v>
      </c>
      <c r="N18" s="58"/>
      <c r="O18" s="58"/>
      <c r="P18" s="94" t="s">
        <v>84</v>
      </c>
      <c r="Q18" s="94" t="s">
        <v>85</v>
      </c>
      <c r="R18" s="60" t="s">
        <v>78</v>
      </c>
      <c r="S18" s="58"/>
      <c r="T18" s="57" t="s">
        <v>12</v>
      </c>
    </row>
    <row r="19" spans="1:20" ht="53.25" customHeight="1" thickBot="1" x14ac:dyDescent="0.3">
      <c r="A19" s="27"/>
      <c r="B19" s="63">
        <v>13</v>
      </c>
      <c r="C19" s="64" t="s">
        <v>50</v>
      </c>
      <c r="D19" s="65">
        <v>15</v>
      </c>
      <c r="E19" s="66" t="s">
        <v>29</v>
      </c>
      <c r="F19" s="67" t="s">
        <v>51</v>
      </c>
      <c r="G19" s="68">
        <f t="shared" si="0"/>
        <v>555</v>
      </c>
      <c r="H19" s="69">
        <v>37</v>
      </c>
      <c r="I19" s="140"/>
      <c r="J19" s="70">
        <f t="shared" si="1"/>
        <v>0</v>
      </c>
      <c r="K19" s="71" t="str">
        <f t="shared" si="2"/>
        <v xml:space="preserve"> </v>
      </c>
      <c r="L19" s="94"/>
      <c r="M19" s="57"/>
      <c r="N19" s="58"/>
      <c r="O19" s="58"/>
      <c r="P19" s="95"/>
      <c r="Q19" s="95"/>
      <c r="R19" s="60"/>
      <c r="S19" s="58"/>
      <c r="T19" s="57"/>
    </row>
    <row r="20" spans="1:20" ht="25.5" customHeight="1" x14ac:dyDescent="0.25">
      <c r="A20" s="27"/>
      <c r="B20" s="96">
        <v>14</v>
      </c>
      <c r="C20" s="97" t="s">
        <v>107</v>
      </c>
      <c r="D20" s="98">
        <v>4</v>
      </c>
      <c r="E20" s="99" t="s">
        <v>29</v>
      </c>
      <c r="F20" s="100" t="s">
        <v>52</v>
      </c>
      <c r="G20" s="101">
        <f t="shared" si="0"/>
        <v>240</v>
      </c>
      <c r="H20" s="102">
        <v>60</v>
      </c>
      <c r="I20" s="143"/>
      <c r="J20" s="103">
        <f t="shared" si="1"/>
        <v>0</v>
      </c>
      <c r="K20" s="104" t="str">
        <f t="shared" si="2"/>
        <v xml:space="preserve"> </v>
      </c>
      <c r="L20" s="105" t="s">
        <v>27</v>
      </c>
      <c r="M20" s="105" t="s">
        <v>79</v>
      </c>
      <c r="N20" s="106"/>
      <c r="O20" s="106"/>
      <c r="P20" s="105" t="s">
        <v>86</v>
      </c>
      <c r="Q20" s="105" t="s">
        <v>87</v>
      </c>
      <c r="R20" s="107" t="s">
        <v>78</v>
      </c>
      <c r="S20" s="106"/>
      <c r="T20" s="108" t="s">
        <v>12</v>
      </c>
    </row>
    <row r="21" spans="1:20" ht="25.5" customHeight="1" x14ac:dyDescent="0.25">
      <c r="A21" s="27"/>
      <c r="B21" s="47">
        <v>15</v>
      </c>
      <c r="C21" s="48" t="s">
        <v>93</v>
      </c>
      <c r="D21" s="49">
        <v>6</v>
      </c>
      <c r="E21" s="50" t="s">
        <v>29</v>
      </c>
      <c r="F21" s="51" t="s">
        <v>53</v>
      </c>
      <c r="G21" s="52">
        <f t="shared" si="0"/>
        <v>78</v>
      </c>
      <c r="H21" s="53">
        <v>13</v>
      </c>
      <c r="I21" s="139"/>
      <c r="J21" s="54">
        <f t="shared" si="1"/>
        <v>0</v>
      </c>
      <c r="K21" s="55" t="str">
        <f t="shared" si="2"/>
        <v xml:space="preserve"> </v>
      </c>
      <c r="L21" s="94"/>
      <c r="M21" s="57"/>
      <c r="N21" s="58"/>
      <c r="O21" s="58"/>
      <c r="P21" s="95"/>
      <c r="Q21" s="95"/>
      <c r="R21" s="60"/>
      <c r="S21" s="58"/>
      <c r="T21" s="57"/>
    </row>
    <row r="22" spans="1:20" ht="25.5" customHeight="1" x14ac:dyDescent="0.25">
      <c r="A22" s="27"/>
      <c r="B22" s="47">
        <v>16</v>
      </c>
      <c r="C22" s="48" t="s">
        <v>94</v>
      </c>
      <c r="D22" s="49">
        <v>6</v>
      </c>
      <c r="E22" s="50" t="s">
        <v>29</v>
      </c>
      <c r="F22" s="51" t="s">
        <v>53</v>
      </c>
      <c r="G22" s="52">
        <f t="shared" ref="G22:G43" si="3">D22*H22</f>
        <v>96</v>
      </c>
      <c r="H22" s="53">
        <v>16</v>
      </c>
      <c r="I22" s="139"/>
      <c r="J22" s="54">
        <f t="shared" ref="J22:J26" si="4">D22*I22</f>
        <v>0</v>
      </c>
      <c r="K22" s="55" t="str">
        <f t="shared" ref="K22:K26" si="5">IF(ISNUMBER(I22), IF(I22&gt;H22,"NEVYHOVUJE","VYHOVUJE")," ")</f>
        <v xml:space="preserve"> </v>
      </c>
      <c r="L22" s="94"/>
      <c r="M22" s="57"/>
      <c r="N22" s="58"/>
      <c r="O22" s="58"/>
      <c r="P22" s="95"/>
      <c r="Q22" s="95"/>
      <c r="R22" s="60"/>
      <c r="S22" s="58"/>
      <c r="T22" s="57"/>
    </row>
    <row r="23" spans="1:20" ht="25.5" customHeight="1" x14ac:dyDescent="0.25">
      <c r="A23" s="27"/>
      <c r="B23" s="47">
        <v>17</v>
      </c>
      <c r="C23" s="48" t="s">
        <v>54</v>
      </c>
      <c r="D23" s="49">
        <v>6</v>
      </c>
      <c r="E23" s="50" t="s">
        <v>29</v>
      </c>
      <c r="F23" s="51" t="s">
        <v>53</v>
      </c>
      <c r="G23" s="52">
        <f t="shared" si="3"/>
        <v>120</v>
      </c>
      <c r="H23" s="53">
        <v>20</v>
      </c>
      <c r="I23" s="139"/>
      <c r="J23" s="54">
        <f t="shared" si="4"/>
        <v>0</v>
      </c>
      <c r="K23" s="55" t="str">
        <f t="shared" si="5"/>
        <v xml:space="preserve"> </v>
      </c>
      <c r="L23" s="94"/>
      <c r="M23" s="57"/>
      <c r="N23" s="58"/>
      <c r="O23" s="58"/>
      <c r="P23" s="95"/>
      <c r="Q23" s="95"/>
      <c r="R23" s="60"/>
      <c r="S23" s="58"/>
      <c r="T23" s="57"/>
    </row>
    <row r="24" spans="1:20" ht="40.5" customHeight="1" x14ac:dyDescent="0.25">
      <c r="A24" s="27"/>
      <c r="B24" s="47">
        <v>18</v>
      </c>
      <c r="C24" s="48" t="s">
        <v>88</v>
      </c>
      <c r="D24" s="49">
        <v>10</v>
      </c>
      <c r="E24" s="50" t="s">
        <v>29</v>
      </c>
      <c r="F24" s="51" t="s">
        <v>30</v>
      </c>
      <c r="G24" s="52">
        <f t="shared" si="3"/>
        <v>790</v>
      </c>
      <c r="H24" s="53">
        <v>79</v>
      </c>
      <c r="I24" s="139"/>
      <c r="J24" s="54">
        <f t="shared" si="4"/>
        <v>0</v>
      </c>
      <c r="K24" s="55" t="str">
        <f t="shared" si="5"/>
        <v xml:space="preserve"> </v>
      </c>
      <c r="L24" s="94"/>
      <c r="M24" s="57"/>
      <c r="N24" s="58"/>
      <c r="O24" s="58"/>
      <c r="P24" s="95"/>
      <c r="Q24" s="95"/>
      <c r="R24" s="60"/>
      <c r="S24" s="58"/>
      <c r="T24" s="57"/>
    </row>
    <row r="25" spans="1:20" ht="35.25" customHeight="1" x14ac:dyDescent="0.25">
      <c r="A25" s="27"/>
      <c r="B25" s="47">
        <v>19</v>
      </c>
      <c r="C25" s="48" t="s">
        <v>95</v>
      </c>
      <c r="D25" s="49">
        <v>6</v>
      </c>
      <c r="E25" s="50" t="s">
        <v>29</v>
      </c>
      <c r="F25" s="51" t="s">
        <v>55</v>
      </c>
      <c r="G25" s="52">
        <f t="shared" si="3"/>
        <v>288</v>
      </c>
      <c r="H25" s="53">
        <v>48</v>
      </c>
      <c r="I25" s="139"/>
      <c r="J25" s="54">
        <f t="shared" si="4"/>
        <v>0</v>
      </c>
      <c r="K25" s="55" t="str">
        <f t="shared" si="5"/>
        <v xml:space="preserve"> </v>
      </c>
      <c r="L25" s="94"/>
      <c r="M25" s="57"/>
      <c r="N25" s="58"/>
      <c r="O25" s="58"/>
      <c r="P25" s="95"/>
      <c r="Q25" s="95"/>
      <c r="R25" s="60"/>
      <c r="S25" s="58"/>
      <c r="T25" s="57"/>
    </row>
    <row r="26" spans="1:20" ht="25.5" customHeight="1" x14ac:dyDescent="0.25">
      <c r="A26" s="27"/>
      <c r="B26" s="47">
        <v>20</v>
      </c>
      <c r="C26" s="48" t="s">
        <v>96</v>
      </c>
      <c r="D26" s="49">
        <v>20</v>
      </c>
      <c r="E26" s="50" t="s">
        <v>29</v>
      </c>
      <c r="F26" s="51" t="s">
        <v>56</v>
      </c>
      <c r="G26" s="52">
        <f t="shared" si="3"/>
        <v>220</v>
      </c>
      <c r="H26" s="53">
        <v>11</v>
      </c>
      <c r="I26" s="139"/>
      <c r="J26" s="54">
        <f t="shared" si="4"/>
        <v>0</v>
      </c>
      <c r="K26" s="55" t="str">
        <f t="shared" si="5"/>
        <v xml:space="preserve"> </v>
      </c>
      <c r="L26" s="94"/>
      <c r="M26" s="57"/>
      <c r="N26" s="58"/>
      <c r="O26" s="58"/>
      <c r="P26" s="95"/>
      <c r="Q26" s="95"/>
      <c r="R26" s="60"/>
      <c r="S26" s="58"/>
      <c r="T26" s="57"/>
    </row>
    <row r="27" spans="1:20" ht="25.5" customHeight="1" x14ac:dyDescent="0.25">
      <c r="A27" s="27"/>
      <c r="B27" s="47">
        <v>21</v>
      </c>
      <c r="C27" s="48" t="s">
        <v>97</v>
      </c>
      <c r="D27" s="49">
        <v>20</v>
      </c>
      <c r="E27" s="50" t="s">
        <v>29</v>
      </c>
      <c r="F27" s="51" t="s">
        <v>57</v>
      </c>
      <c r="G27" s="52">
        <f t="shared" si="3"/>
        <v>400</v>
      </c>
      <c r="H27" s="53">
        <v>20</v>
      </c>
      <c r="I27" s="139"/>
      <c r="J27" s="54">
        <f t="shared" ref="J27:J43" si="6">D27*I27</f>
        <v>0</v>
      </c>
      <c r="K27" s="55" t="str">
        <f t="shared" ref="K27:K43" si="7">IF(ISNUMBER(I27), IF(I27&gt;H27,"NEVYHOVUJE","VYHOVUJE")," ")</f>
        <v xml:space="preserve"> </v>
      </c>
      <c r="L27" s="94"/>
      <c r="M27" s="57"/>
      <c r="N27" s="58"/>
      <c r="O27" s="58"/>
      <c r="P27" s="95"/>
      <c r="Q27" s="95"/>
      <c r="R27" s="60"/>
      <c r="S27" s="58"/>
      <c r="T27" s="57"/>
    </row>
    <row r="28" spans="1:20" ht="25.5" customHeight="1" x14ac:dyDescent="0.25">
      <c r="A28" s="27"/>
      <c r="B28" s="47">
        <v>22</v>
      </c>
      <c r="C28" s="48" t="s">
        <v>99</v>
      </c>
      <c r="D28" s="49">
        <v>4</v>
      </c>
      <c r="E28" s="50" t="s">
        <v>34</v>
      </c>
      <c r="F28" s="51" t="s">
        <v>58</v>
      </c>
      <c r="G28" s="52">
        <f t="shared" si="3"/>
        <v>408</v>
      </c>
      <c r="H28" s="53">
        <v>102</v>
      </c>
      <c r="I28" s="139"/>
      <c r="J28" s="54">
        <f t="shared" si="6"/>
        <v>0</v>
      </c>
      <c r="K28" s="55" t="str">
        <f t="shared" si="7"/>
        <v xml:space="preserve"> </v>
      </c>
      <c r="L28" s="94"/>
      <c r="M28" s="57"/>
      <c r="N28" s="58"/>
      <c r="O28" s="58"/>
      <c r="P28" s="95"/>
      <c r="Q28" s="95"/>
      <c r="R28" s="60"/>
      <c r="S28" s="58"/>
      <c r="T28" s="57"/>
    </row>
    <row r="29" spans="1:20" ht="25.5" customHeight="1" x14ac:dyDescent="0.25">
      <c r="A29" s="27"/>
      <c r="B29" s="47">
        <v>23</v>
      </c>
      <c r="C29" s="48" t="s">
        <v>98</v>
      </c>
      <c r="D29" s="49">
        <v>15</v>
      </c>
      <c r="E29" s="50" t="s">
        <v>34</v>
      </c>
      <c r="F29" s="51" t="s">
        <v>59</v>
      </c>
      <c r="G29" s="52">
        <f t="shared" si="3"/>
        <v>600</v>
      </c>
      <c r="H29" s="53">
        <v>40</v>
      </c>
      <c r="I29" s="139"/>
      <c r="J29" s="54">
        <f t="shared" si="6"/>
        <v>0</v>
      </c>
      <c r="K29" s="55" t="str">
        <f t="shared" si="7"/>
        <v xml:space="preserve"> </v>
      </c>
      <c r="L29" s="94"/>
      <c r="M29" s="57"/>
      <c r="N29" s="58"/>
      <c r="O29" s="58"/>
      <c r="P29" s="95"/>
      <c r="Q29" s="95"/>
      <c r="R29" s="60"/>
      <c r="S29" s="58"/>
      <c r="T29" s="57"/>
    </row>
    <row r="30" spans="1:20" ht="25.5" customHeight="1" x14ac:dyDescent="0.25">
      <c r="A30" s="27"/>
      <c r="B30" s="47">
        <v>24</v>
      </c>
      <c r="C30" s="48" t="s">
        <v>102</v>
      </c>
      <c r="D30" s="49">
        <v>4</v>
      </c>
      <c r="E30" s="50" t="s">
        <v>29</v>
      </c>
      <c r="F30" s="51" t="s">
        <v>60</v>
      </c>
      <c r="G30" s="52">
        <f t="shared" si="3"/>
        <v>64</v>
      </c>
      <c r="H30" s="53">
        <v>16</v>
      </c>
      <c r="I30" s="139"/>
      <c r="J30" s="54">
        <f t="shared" si="6"/>
        <v>0</v>
      </c>
      <c r="K30" s="55" t="str">
        <f t="shared" si="7"/>
        <v xml:space="preserve"> </v>
      </c>
      <c r="L30" s="94"/>
      <c r="M30" s="57"/>
      <c r="N30" s="58"/>
      <c r="O30" s="58"/>
      <c r="P30" s="95"/>
      <c r="Q30" s="95"/>
      <c r="R30" s="60"/>
      <c r="S30" s="58"/>
      <c r="T30" s="57"/>
    </row>
    <row r="31" spans="1:20" ht="25.5" customHeight="1" x14ac:dyDescent="0.25">
      <c r="A31" s="27"/>
      <c r="B31" s="47">
        <v>25</v>
      </c>
      <c r="C31" s="48" t="s">
        <v>101</v>
      </c>
      <c r="D31" s="49">
        <v>2</v>
      </c>
      <c r="E31" s="50" t="s">
        <v>29</v>
      </c>
      <c r="F31" s="51" t="s">
        <v>61</v>
      </c>
      <c r="G31" s="52">
        <f t="shared" si="3"/>
        <v>58</v>
      </c>
      <c r="H31" s="53">
        <v>29</v>
      </c>
      <c r="I31" s="139"/>
      <c r="J31" s="54">
        <f t="shared" si="6"/>
        <v>0</v>
      </c>
      <c r="K31" s="55" t="str">
        <f t="shared" si="7"/>
        <v xml:space="preserve"> </v>
      </c>
      <c r="L31" s="94"/>
      <c r="M31" s="57"/>
      <c r="N31" s="58"/>
      <c r="O31" s="58"/>
      <c r="P31" s="95"/>
      <c r="Q31" s="95"/>
      <c r="R31" s="60"/>
      <c r="S31" s="58"/>
      <c r="T31" s="57"/>
    </row>
    <row r="32" spans="1:20" ht="108.75" customHeight="1" x14ac:dyDescent="0.25">
      <c r="A32" s="27"/>
      <c r="B32" s="47">
        <v>26</v>
      </c>
      <c r="C32" s="48" t="s">
        <v>62</v>
      </c>
      <c r="D32" s="49">
        <v>2</v>
      </c>
      <c r="E32" s="50" t="s">
        <v>34</v>
      </c>
      <c r="F32" s="51" t="s">
        <v>100</v>
      </c>
      <c r="G32" s="52">
        <f t="shared" si="3"/>
        <v>460</v>
      </c>
      <c r="H32" s="53">
        <v>230</v>
      </c>
      <c r="I32" s="139"/>
      <c r="J32" s="54">
        <f t="shared" si="6"/>
        <v>0</v>
      </c>
      <c r="K32" s="55" t="str">
        <f t="shared" si="7"/>
        <v xml:space="preserve"> </v>
      </c>
      <c r="L32" s="94"/>
      <c r="M32" s="57"/>
      <c r="N32" s="58"/>
      <c r="O32" s="58"/>
      <c r="P32" s="95"/>
      <c r="Q32" s="95"/>
      <c r="R32" s="60"/>
      <c r="S32" s="58"/>
      <c r="T32" s="57"/>
    </row>
    <row r="33" spans="1:20" ht="90" x14ac:dyDescent="0.25">
      <c r="A33" s="27"/>
      <c r="B33" s="47">
        <v>27</v>
      </c>
      <c r="C33" s="48" t="s">
        <v>63</v>
      </c>
      <c r="D33" s="49">
        <v>50</v>
      </c>
      <c r="E33" s="50" t="s">
        <v>34</v>
      </c>
      <c r="F33" s="51" t="s">
        <v>103</v>
      </c>
      <c r="G33" s="52">
        <f t="shared" si="3"/>
        <v>6500</v>
      </c>
      <c r="H33" s="53">
        <v>130</v>
      </c>
      <c r="I33" s="139"/>
      <c r="J33" s="54">
        <f t="shared" si="6"/>
        <v>0</v>
      </c>
      <c r="K33" s="55" t="str">
        <f t="shared" si="7"/>
        <v xml:space="preserve"> </v>
      </c>
      <c r="L33" s="94"/>
      <c r="M33" s="57"/>
      <c r="N33" s="58"/>
      <c r="O33" s="58"/>
      <c r="P33" s="95"/>
      <c r="Q33" s="95"/>
      <c r="R33" s="60"/>
      <c r="S33" s="58"/>
      <c r="T33" s="57"/>
    </row>
    <row r="34" spans="1:20" ht="25.5" customHeight="1" x14ac:dyDescent="0.25">
      <c r="A34" s="27"/>
      <c r="B34" s="47">
        <v>28</v>
      </c>
      <c r="C34" s="48" t="s">
        <v>64</v>
      </c>
      <c r="D34" s="49">
        <v>6</v>
      </c>
      <c r="E34" s="50" t="s">
        <v>29</v>
      </c>
      <c r="F34" s="51" t="s">
        <v>65</v>
      </c>
      <c r="G34" s="52">
        <f t="shared" si="3"/>
        <v>210</v>
      </c>
      <c r="H34" s="53">
        <v>35</v>
      </c>
      <c r="I34" s="139"/>
      <c r="J34" s="54">
        <f t="shared" si="6"/>
        <v>0</v>
      </c>
      <c r="K34" s="55" t="str">
        <f t="shared" si="7"/>
        <v xml:space="preserve"> </v>
      </c>
      <c r="L34" s="94"/>
      <c r="M34" s="57"/>
      <c r="N34" s="58"/>
      <c r="O34" s="58"/>
      <c r="P34" s="95"/>
      <c r="Q34" s="95"/>
      <c r="R34" s="60"/>
      <c r="S34" s="58"/>
      <c r="T34" s="57"/>
    </row>
    <row r="35" spans="1:20" ht="44.25" customHeight="1" x14ac:dyDescent="0.25">
      <c r="A35" s="27"/>
      <c r="B35" s="47">
        <v>29</v>
      </c>
      <c r="C35" s="48" t="s">
        <v>66</v>
      </c>
      <c r="D35" s="49">
        <v>10</v>
      </c>
      <c r="E35" s="50" t="s">
        <v>29</v>
      </c>
      <c r="F35" s="51" t="s">
        <v>67</v>
      </c>
      <c r="G35" s="52">
        <f t="shared" si="3"/>
        <v>110</v>
      </c>
      <c r="H35" s="53">
        <v>11</v>
      </c>
      <c r="I35" s="139"/>
      <c r="J35" s="54">
        <f t="shared" si="6"/>
        <v>0</v>
      </c>
      <c r="K35" s="55" t="str">
        <f t="shared" si="7"/>
        <v xml:space="preserve"> </v>
      </c>
      <c r="L35" s="94"/>
      <c r="M35" s="57"/>
      <c r="N35" s="58"/>
      <c r="O35" s="58"/>
      <c r="P35" s="95"/>
      <c r="Q35" s="95"/>
      <c r="R35" s="60"/>
      <c r="S35" s="58"/>
      <c r="T35" s="57"/>
    </row>
    <row r="36" spans="1:20" ht="25.5" customHeight="1" x14ac:dyDescent="0.25">
      <c r="A36" s="27"/>
      <c r="B36" s="47">
        <v>30</v>
      </c>
      <c r="C36" s="48" t="s">
        <v>104</v>
      </c>
      <c r="D36" s="49">
        <v>10</v>
      </c>
      <c r="E36" s="50" t="s">
        <v>29</v>
      </c>
      <c r="F36" s="51" t="s">
        <v>37</v>
      </c>
      <c r="G36" s="52">
        <f t="shared" si="3"/>
        <v>150</v>
      </c>
      <c r="H36" s="53">
        <v>15</v>
      </c>
      <c r="I36" s="139"/>
      <c r="J36" s="54">
        <f t="shared" si="6"/>
        <v>0</v>
      </c>
      <c r="K36" s="55" t="str">
        <f t="shared" si="7"/>
        <v xml:space="preserve"> </v>
      </c>
      <c r="L36" s="94"/>
      <c r="M36" s="57"/>
      <c r="N36" s="58"/>
      <c r="O36" s="58"/>
      <c r="P36" s="95"/>
      <c r="Q36" s="95"/>
      <c r="R36" s="60"/>
      <c r="S36" s="58"/>
      <c r="T36" s="57"/>
    </row>
    <row r="37" spans="1:20" ht="25.5" customHeight="1" x14ac:dyDescent="0.25">
      <c r="A37" s="27"/>
      <c r="B37" s="47">
        <v>31</v>
      </c>
      <c r="C37" s="48" t="s">
        <v>68</v>
      </c>
      <c r="D37" s="49">
        <v>5</v>
      </c>
      <c r="E37" s="50" t="s">
        <v>39</v>
      </c>
      <c r="F37" s="51" t="s">
        <v>69</v>
      </c>
      <c r="G37" s="52">
        <f t="shared" si="3"/>
        <v>225</v>
      </c>
      <c r="H37" s="53">
        <v>45</v>
      </c>
      <c r="I37" s="139"/>
      <c r="J37" s="54">
        <f t="shared" si="6"/>
        <v>0</v>
      </c>
      <c r="K37" s="55" t="str">
        <f t="shared" si="7"/>
        <v xml:space="preserve"> </v>
      </c>
      <c r="L37" s="94"/>
      <c r="M37" s="57"/>
      <c r="N37" s="58"/>
      <c r="O37" s="58"/>
      <c r="P37" s="95"/>
      <c r="Q37" s="95"/>
      <c r="R37" s="60"/>
      <c r="S37" s="58"/>
      <c r="T37" s="57"/>
    </row>
    <row r="38" spans="1:20" ht="25.5" customHeight="1" x14ac:dyDescent="0.25">
      <c r="A38" s="27"/>
      <c r="B38" s="47">
        <v>32</v>
      </c>
      <c r="C38" s="48" t="s">
        <v>105</v>
      </c>
      <c r="D38" s="49">
        <v>4</v>
      </c>
      <c r="E38" s="50" t="s">
        <v>39</v>
      </c>
      <c r="F38" s="51" t="s">
        <v>70</v>
      </c>
      <c r="G38" s="52">
        <f t="shared" si="3"/>
        <v>216</v>
      </c>
      <c r="H38" s="53">
        <v>54</v>
      </c>
      <c r="I38" s="139"/>
      <c r="J38" s="54">
        <f t="shared" si="6"/>
        <v>0</v>
      </c>
      <c r="K38" s="55" t="str">
        <f t="shared" si="7"/>
        <v xml:space="preserve"> </v>
      </c>
      <c r="L38" s="94"/>
      <c r="M38" s="57"/>
      <c r="N38" s="58"/>
      <c r="O38" s="58"/>
      <c r="P38" s="95"/>
      <c r="Q38" s="95"/>
      <c r="R38" s="60"/>
      <c r="S38" s="58"/>
      <c r="T38" s="57"/>
    </row>
    <row r="39" spans="1:20" ht="38.25" customHeight="1" x14ac:dyDescent="0.25">
      <c r="A39" s="27"/>
      <c r="B39" s="47">
        <v>33</v>
      </c>
      <c r="C39" s="48" t="s">
        <v>71</v>
      </c>
      <c r="D39" s="49">
        <v>1</v>
      </c>
      <c r="E39" s="50" t="s">
        <v>34</v>
      </c>
      <c r="F39" s="51" t="s">
        <v>72</v>
      </c>
      <c r="G39" s="52">
        <f t="shared" si="3"/>
        <v>110</v>
      </c>
      <c r="H39" s="53">
        <v>110</v>
      </c>
      <c r="I39" s="139"/>
      <c r="J39" s="54">
        <f t="shared" si="6"/>
        <v>0</v>
      </c>
      <c r="K39" s="55" t="str">
        <f t="shared" si="7"/>
        <v xml:space="preserve"> </v>
      </c>
      <c r="L39" s="94"/>
      <c r="M39" s="57"/>
      <c r="N39" s="58"/>
      <c r="O39" s="58"/>
      <c r="P39" s="95"/>
      <c r="Q39" s="95"/>
      <c r="R39" s="60"/>
      <c r="S39" s="58"/>
      <c r="T39" s="57"/>
    </row>
    <row r="40" spans="1:20" ht="25.5" customHeight="1" x14ac:dyDescent="0.25">
      <c r="A40" s="27"/>
      <c r="B40" s="47">
        <v>34</v>
      </c>
      <c r="C40" s="48" t="s">
        <v>73</v>
      </c>
      <c r="D40" s="49">
        <v>1</v>
      </c>
      <c r="E40" s="50" t="s">
        <v>29</v>
      </c>
      <c r="F40" s="51" t="s">
        <v>74</v>
      </c>
      <c r="G40" s="52">
        <f t="shared" si="3"/>
        <v>135</v>
      </c>
      <c r="H40" s="53">
        <v>135</v>
      </c>
      <c r="I40" s="139"/>
      <c r="J40" s="54">
        <f t="shared" si="6"/>
        <v>0</v>
      </c>
      <c r="K40" s="55" t="str">
        <f t="shared" si="7"/>
        <v xml:space="preserve"> </v>
      </c>
      <c r="L40" s="94"/>
      <c r="M40" s="57"/>
      <c r="N40" s="58"/>
      <c r="O40" s="58"/>
      <c r="P40" s="95"/>
      <c r="Q40" s="95"/>
      <c r="R40" s="60"/>
      <c r="S40" s="58"/>
      <c r="T40" s="57"/>
    </row>
    <row r="41" spans="1:20" ht="25.5" customHeight="1" x14ac:dyDescent="0.25">
      <c r="A41" s="27"/>
      <c r="B41" s="47">
        <v>35</v>
      </c>
      <c r="C41" s="48" t="s">
        <v>110</v>
      </c>
      <c r="D41" s="49">
        <v>2</v>
      </c>
      <c r="E41" s="50" t="s">
        <v>29</v>
      </c>
      <c r="F41" s="51" t="s">
        <v>109</v>
      </c>
      <c r="G41" s="52">
        <f t="shared" si="3"/>
        <v>300</v>
      </c>
      <c r="H41" s="53">
        <v>150</v>
      </c>
      <c r="I41" s="139"/>
      <c r="J41" s="54">
        <f t="shared" si="6"/>
        <v>0</v>
      </c>
      <c r="K41" s="55" t="str">
        <f t="shared" si="7"/>
        <v xml:space="preserve"> </v>
      </c>
      <c r="L41" s="94"/>
      <c r="M41" s="57"/>
      <c r="N41" s="58"/>
      <c r="O41" s="58"/>
      <c r="P41" s="95"/>
      <c r="Q41" s="95"/>
      <c r="R41" s="60"/>
      <c r="S41" s="58"/>
      <c r="T41" s="57"/>
    </row>
    <row r="42" spans="1:20" ht="39.75" customHeight="1" x14ac:dyDescent="0.25">
      <c r="A42" s="27"/>
      <c r="B42" s="47">
        <v>36</v>
      </c>
      <c r="C42" s="48" t="s">
        <v>75</v>
      </c>
      <c r="D42" s="49">
        <v>4</v>
      </c>
      <c r="E42" s="50" t="s">
        <v>29</v>
      </c>
      <c r="F42" s="51" t="s">
        <v>76</v>
      </c>
      <c r="G42" s="52">
        <f t="shared" si="3"/>
        <v>180</v>
      </c>
      <c r="H42" s="53">
        <v>45</v>
      </c>
      <c r="I42" s="139"/>
      <c r="J42" s="54">
        <f t="shared" si="6"/>
        <v>0</v>
      </c>
      <c r="K42" s="55" t="str">
        <f t="shared" si="7"/>
        <v xml:space="preserve"> </v>
      </c>
      <c r="L42" s="94"/>
      <c r="M42" s="57"/>
      <c r="N42" s="58"/>
      <c r="O42" s="58"/>
      <c r="P42" s="95"/>
      <c r="Q42" s="95"/>
      <c r="R42" s="60"/>
      <c r="S42" s="58"/>
      <c r="T42" s="57"/>
    </row>
    <row r="43" spans="1:20" ht="45.75" customHeight="1" thickBot="1" x14ac:dyDescent="0.3">
      <c r="A43" s="27"/>
      <c r="B43" s="109">
        <v>37</v>
      </c>
      <c r="C43" s="110" t="s">
        <v>77</v>
      </c>
      <c r="D43" s="111">
        <v>2</v>
      </c>
      <c r="E43" s="112" t="s">
        <v>34</v>
      </c>
      <c r="F43" s="113" t="s">
        <v>106</v>
      </c>
      <c r="G43" s="114">
        <f t="shared" si="3"/>
        <v>200</v>
      </c>
      <c r="H43" s="115">
        <v>100</v>
      </c>
      <c r="I43" s="144"/>
      <c r="J43" s="116">
        <f t="shared" si="6"/>
        <v>0</v>
      </c>
      <c r="K43" s="117" t="str">
        <f t="shared" si="7"/>
        <v xml:space="preserve"> </v>
      </c>
      <c r="L43" s="118"/>
      <c r="M43" s="119"/>
      <c r="N43" s="120"/>
      <c r="O43" s="120"/>
      <c r="P43" s="121"/>
      <c r="Q43" s="121"/>
      <c r="R43" s="122"/>
      <c r="S43" s="120"/>
      <c r="T43" s="119"/>
    </row>
    <row r="44" spans="1:20" ht="16.5" thickTop="1" thickBot="1" x14ac:dyDescent="0.3">
      <c r="C44" s="1"/>
      <c r="D44" s="1"/>
      <c r="E44" s="1"/>
      <c r="F44" s="1"/>
      <c r="G44" s="1"/>
      <c r="J44" s="123"/>
    </row>
    <row r="45" spans="1:20" ht="60.75" customHeight="1" thickTop="1" thickBot="1" x14ac:dyDescent="0.3">
      <c r="B45" s="124" t="s">
        <v>9</v>
      </c>
      <c r="C45" s="124"/>
      <c r="D45" s="124"/>
      <c r="E45" s="124"/>
      <c r="F45" s="124"/>
      <c r="G45" s="125"/>
      <c r="H45" s="126" t="s">
        <v>10</v>
      </c>
      <c r="I45" s="127" t="s">
        <v>11</v>
      </c>
      <c r="J45" s="128"/>
      <c r="K45" s="129"/>
      <c r="S45" s="24"/>
      <c r="T45" s="130"/>
    </row>
    <row r="46" spans="1:20" ht="33" customHeight="1" thickTop="1" thickBot="1" x14ac:dyDescent="0.3">
      <c r="B46" s="131" t="s">
        <v>26</v>
      </c>
      <c r="C46" s="131"/>
      <c r="D46" s="131"/>
      <c r="E46" s="131"/>
      <c r="F46" s="131"/>
      <c r="G46" s="132"/>
      <c r="H46" s="133">
        <f>SUM(G7:G43)</f>
        <v>15981</v>
      </c>
      <c r="I46" s="134">
        <f>SUM(J7:J43)</f>
        <v>0</v>
      </c>
      <c r="J46" s="135"/>
      <c r="K46" s="136"/>
    </row>
    <row r="47" spans="1:20" ht="14.25" customHeight="1" thickTop="1" x14ac:dyDescent="0.25"/>
    <row r="48" spans="1:2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sheetData>
  <sheetProtection algorithmName="SHA-512" hashValue="ChYYR22HcKeMPKnrKVDDZvCx47xZFXUW1VRxVpZP8KZgUVYSZSDtnHFMUQ+5ALUySv1mNGFBuFJwo8TS9eGbAQ==" saltValue="mXwSpkkZDXjJXjJr+eJd8Q==" spinCount="100000" sheet="1" objects="1" scenarios="1"/>
  <mergeCells count="33">
    <mergeCell ref="B46:F46"/>
    <mergeCell ref="I46:K46"/>
    <mergeCell ref="B45:F45"/>
    <mergeCell ref="B1:D1"/>
    <mergeCell ref="I45:K45"/>
    <mergeCell ref="I2:R3"/>
    <mergeCell ref="R18:R19"/>
    <mergeCell ref="P18:P19"/>
    <mergeCell ref="R20:R43"/>
    <mergeCell ref="P20:P43"/>
    <mergeCell ref="O18:O19"/>
    <mergeCell ref="N18:N19"/>
    <mergeCell ref="M18:M19"/>
    <mergeCell ref="L18:L19"/>
    <mergeCell ref="L20:L43"/>
    <mergeCell ref="M20:M43"/>
    <mergeCell ref="T7:T16"/>
    <mergeCell ref="S7:S16"/>
    <mergeCell ref="R7:R16"/>
    <mergeCell ref="Q20:Q43"/>
    <mergeCell ref="S18:S19"/>
    <mergeCell ref="T18:T19"/>
    <mergeCell ref="Q18:Q19"/>
    <mergeCell ref="N20:N43"/>
    <mergeCell ref="O20:O43"/>
    <mergeCell ref="S20:S43"/>
    <mergeCell ref="T20:T43"/>
    <mergeCell ref="P7:P16"/>
    <mergeCell ref="Q7:Q16"/>
    <mergeCell ref="L7:L16"/>
    <mergeCell ref="M7:M16"/>
    <mergeCell ref="N7:N16"/>
    <mergeCell ref="O7:O16"/>
  </mergeCells>
  <conditionalFormatting sqref="B7:B43">
    <cfRule type="cellIs" dxfId="7" priority="83" operator="greaterThanOrEqual">
      <formula>1</formula>
    </cfRule>
    <cfRule type="containsBlanks" dxfId="6" priority="89">
      <formula>LEN(TRIM(B7))=0</formula>
    </cfRule>
  </conditionalFormatting>
  <conditionalFormatting sqref="D7:D43">
    <cfRule type="containsBlanks" dxfId="5" priority="22">
      <formula>LEN(TRIM(D7))=0</formula>
    </cfRule>
  </conditionalFormatting>
  <conditionalFormatting sqref="I7:I4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4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43"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2024-04-05T07:55:39Z</cp:lastPrinted>
  <dcterms:created xsi:type="dcterms:W3CDTF">2014-03-05T12:43:32Z</dcterms:created>
  <dcterms:modified xsi:type="dcterms:W3CDTF">2024-04-05T08:42:22Z</dcterms:modified>
</cp:coreProperties>
</file>